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ha\Desktop\Мои документы\Проект бюджета 2026-2028\2. УВО\Общественные обсуждения 12.09.25\Размещение на сайте 10.09.2025\"/>
    </mc:Choice>
  </mc:AlternateContent>
  <xr:revisionPtr revIDLastSave="0" documentId="13_ncr:1_{9CB8D02E-324F-483A-BF34-FC4198263CF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6-2028" sheetId="4" r:id="rId1"/>
  </sheets>
  <definedNames>
    <definedName name="_xlnm._FilterDatabase" localSheetId="0" hidden="1">'2026-2028'!$A$2:$O$39</definedName>
    <definedName name="_xlnm.Print_Titles" localSheetId="0">'2026-2028'!$2:$4</definedName>
    <definedName name="_xlnm.Print_Area" localSheetId="0">'2026-2028'!$A$1:$O$65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5" i="4" l="1"/>
  <c r="O33" i="4"/>
  <c r="O26" i="4" s="1"/>
  <c r="N45" i="4"/>
  <c r="N44" i="4"/>
  <c r="N43" i="4"/>
  <c r="M39" i="4"/>
  <c r="M38" i="4" s="1"/>
  <c r="M37" i="4" s="1"/>
  <c r="N38" i="4"/>
  <c r="N37" i="4" s="1"/>
  <c r="L38" i="4"/>
  <c r="L37" i="4" s="1"/>
  <c r="K38" i="4"/>
  <c r="K37" i="4" s="1"/>
  <c r="J38" i="4"/>
  <c r="J37" i="4" s="1"/>
  <c r="I38" i="4"/>
  <c r="I37" i="4" s="1"/>
  <c r="N35" i="4"/>
  <c r="N34" i="4" s="1"/>
  <c r="M35" i="4"/>
  <c r="M34" i="4" s="1"/>
  <c r="L35" i="4"/>
  <c r="L34" i="4" s="1"/>
  <c r="K35" i="4"/>
  <c r="K34" i="4" s="1"/>
  <c r="J35" i="4"/>
  <c r="J34" i="4" s="1"/>
  <c r="I35" i="4"/>
  <c r="I34" i="4" s="1"/>
  <c r="H35" i="4"/>
  <c r="H34" i="4" s="1"/>
  <c r="H33" i="4" s="1"/>
  <c r="G35" i="4"/>
  <c r="G34" i="4" s="1"/>
  <c r="G33" i="4" s="1"/>
  <c r="L31" i="4"/>
  <c r="K31" i="4"/>
  <c r="J31" i="4"/>
  <c r="I31" i="4"/>
  <c r="H31" i="4"/>
  <c r="G31" i="4"/>
  <c r="N29" i="4"/>
  <c r="N28" i="4" s="1"/>
  <c r="N27" i="4" s="1"/>
  <c r="M29" i="4"/>
  <c r="M28" i="4" s="1"/>
  <c r="M27" i="4" s="1"/>
  <c r="L29" i="4"/>
  <c r="L28" i="4" s="1"/>
  <c r="L27" i="4" s="1"/>
  <c r="K29" i="4"/>
  <c r="K28" i="4" s="1"/>
  <c r="K27" i="4" s="1"/>
  <c r="J29" i="4"/>
  <c r="J28" i="4" s="1"/>
  <c r="J27" i="4" s="1"/>
  <c r="I29" i="4"/>
  <c r="I28" i="4" s="1"/>
  <c r="I27" i="4" s="1"/>
  <c r="H29" i="4"/>
  <c r="H28" i="4" s="1"/>
  <c r="H27" i="4" s="1"/>
  <c r="G29" i="4"/>
  <c r="G28" i="4" s="1"/>
  <c r="G27" i="4" s="1"/>
  <c r="O23" i="4"/>
  <c r="O21" i="4"/>
  <c r="O19" i="4"/>
  <c r="N15" i="4"/>
  <c r="M14" i="4"/>
  <c r="L14" i="4"/>
  <c r="K14" i="4"/>
  <c r="J14" i="4"/>
  <c r="I14" i="4"/>
  <c r="H14" i="4"/>
  <c r="G14" i="4"/>
  <c r="N12" i="4"/>
  <c r="M12" i="4"/>
  <c r="L12" i="4"/>
  <c r="K12" i="4"/>
  <c r="J12" i="4"/>
  <c r="I12" i="4"/>
  <c r="H12" i="4"/>
  <c r="G12" i="4"/>
  <c r="N11" i="4"/>
  <c r="N10" i="4" s="1"/>
  <c r="M10" i="4"/>
  <c r="L10" i="4"/>
  <c r="K10" i="4"/>
  <c r="J10" i="4"/>
  <c r="I10" i="4"/>
  <c r="H10" i="4"/>
  <c r="G10" i="4"/>
  <c r="N33" i="4" l="1"/>
  <c r="O18" i="4"/>
  <c r="O17" i="4" s="1"/>
  <c r="O16" i="4" s="1"/>
  <c r="O6" i="4" s="1"/>
  <c r="O5" i="4" s="1"/>
  <c r="M33" i="4"/>
  <c r="M26" i="4" s="1"/>
  <c r="N26" i="4"/>
  <c r="N25" i="4" s="1"/>
  <c r="H9" i="4"/>
  <c r="H8" i="4" s="1"/>
  <c r="H7" i="4" s="1"/>
  <c r="H6" i="4" s="1"/>
  <c r="N14" i="4"/>
  <c r="N9" i="4" s="1"/>
  <c r="N8" i="4" s="1"/>
  <c r="N7" i="4" s="1"/>
  <c r="N6" i="4" s="1"/>
  <c r="G9" i="4"/>
  <c r="G8" i="4" s="1"/>
  <c r="G7" i="4" s="1"/>
  <c r="G6" i="4" s="1"/>
  <c r="I9" i="4"/>
  <c r="I8" i="4" s="1"/>
  <c r="I7" i="4" s="1"/>
  <c r="I6" i="4" s="1"/>
  <c r="K9" i="4"/>
  <c r="K8" i="4" s="1"/>
  <c r="K7" i="4" s="1"/>
  <c r="K6" i="4" s="1"/>
  <c r="L9" i="4"/>
  <c r="L8" i="4" s="1"/>
  <c r="L7" i="4" s="1"/>
  <c r="L6" i="4" s="1"/>
  <c r="J9" i="4"/>
  <c r="J8" i="4" s="1"/>
  <c r="J7" i="4" s="1"/>
  <c r="J6" i="4" s="1"/>
  <c r="M9" i="4"/>
  <c r="M8" i="4" s="1"/>
  <c r="M7" i="4" s="1"/>
  <c r="M6" i="4" s="1"/>
  <c r="K33" i="4"/>
  <c r="K26" i="4" s="1"/>
  <c r="K25" i="4" s="1"/>
  <c r="L33" i="4"/>
  <c r="L26" i="4" s="1"/>
  <c r="L25" i="4" s="1"/>
  <c r="I33" i="4"/>
  <c r="I26" i="4" s="1"/>
  <c r="I25" i="4" s="1"/>
  <c r="J33" i="4"/>
  <c r="J26" i="4" s="1"/>
  <c r="J25" i="4" s="1"/>
  <c r="G26" i="4"/>
  <c r="G25" i="4" s="1"/>
  <c r="H26" i="4"/>
  <c r="H25" i="4" s="1"/>
  <c r="H5" i="4" s="1"/>
  <c r="N5" i="4" l="1"/>
  <c r="L5" i="4"/>
  <c r="G5" i="4"/>
  <c r="M25" i="4"/>
  <c r="M5" i="4" s="1"/>
  <c r="I5" i="4"/>
  <c r="K5" i="4"/>
  <c r="J5" i="4"/>
</calcChain>
</file>

<file path=xl/sharedStrings.xml><?xml version="1.0" encoding="utf-8"?>
<sst xmlns="http://schemas.openxmlformats.org/spreadsheetml/2006/main" count="294" uniqueCount="77">
  <si>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</si>
  <si>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</si>
  <si>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</si>
  <si>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</si>
  <si>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</si>
  <si>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</si>
  <si>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Предоставление субсидий бюджетным, автономным учреждениям и иным некоммерческим организациям</t>
  </si>
  <si>
    <t>600</t>
  </si>
  <si>
    <t>Мероприятия в установленной сфере деятельности</t>
  </si>
  <si>
    <t>06</t>
  </si>
  <si>
    <t>01</t>
  </si>
  <si>
    <t>200</t>
  </si>
  <si>
    <t>Другие вопросы в области социальной политики</t>
  </si>
  <si>
    <t>10</t>
  </si>
  <si>
    <t>Иные закупки товаров, работ и услуг для обеспечения государственных (муниципальных) нужд</t>
  </si>
  <si>
    <t>240</t>
  </si>
  <si>
    <t>Всего</t>
  </si>
  <si>
    <t>Другие общегосударственные вопросы</t>
  </si>
  <si>
    <t>13</t>
  </si>
  <si>
    <t>Непрограммное направление расходов</t>
  </si>
  <si>
    <t>990 00 00000</t>
  </si>
  <si>
    <t>990 00 04000</t>
  </si>
  <si>
    <t>Иные бюджетные ассигнования</t>
  </si>
  <si>
    <t>800</t>
  </si>
  <si>
    <t>Уплата налогов, сборов и иных платежей</t>
  </si>
  <si>
    <t>850</t>
  </si>
  <si>
    <t>100</t>
  </si>
  <si>
    <t>Социальное обеспечение и иные выплаты населению</t>
  </si>
  <si>
    <t>Иные выплаты населению</t>
  </si>
  <si>
    <t>Расходы на выплаты персоналу казенных учреждений</t>
  </si>
  <si>
    <t>110</t>
  </si>
  <si>
    <t>Финансовое обеспечение деятельности казенных учреждений</t>
  </si>
  <si>
    <t>280 00 00000</t>
  </si>
  <si>
    <t xml:space="preserve">Субсидии некоммерческим организациям </t>
  </si>
  <si>
    <t>280 00 10000</t>
  </si>
  <si>
    <t>630</t>
  </si>
  <si>
    <t>Закупка товаров, работ и услуг для обеспечения государственных (муниципальных) нужд</t>
  </si>
  <si>
    <t>280 00 12000</t>
  </si>
  <si>
    <t>Учреждения, обеспечивающие  поддержку некоммерческих организаций</t>
  </si>
  <si>
    <t>280 00 12380</t>
  </si>
  <si>
    <t>Мероприятия в области социальной политики</t>
  </si>
  <si>
    <t>Сумма 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</si>
  <si>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</si>
  <si>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280 00 10370 </t>
  </si>
  <si>
    <t xml:space="preserve">В том числе средства выше-стоящих бюджетов </t>
  </si>
  <si>
    <t>Управление взаимодействия с общественностью администрации городского округа Тольятти</t>
  </si>
  <si>
    <t>280 00 04370</t>
  </si>
  <si>
    <t>280 00 04000</t>
  </si>
  <si>
    <t>990 00 12000</t>
  </si>
  <si>
    <t>перемещение, сокращение</t>
  </si>
  <si>
    <t>доп. потребность</t>
  </si>
  <si>
    <t>экономия</t>
  </si>
  <si>
    <t>обл. и федер.</t>
  </si>
  <si>
    <t>924</t>
  </si>
  <si>
    <t xml:space="preserve">280 00 10570 </t>
  </si>
  <si>
    <t>2026 год</t>
  </si>
  <si>
    <t>Субсидии некоммерческим организациям (за исключением государственных (муниципальных) учреждений), государственых корпораций (компаний), публично-правовых компаний</t>
  </si>
  <si>
    <t xml:space="preserve">Муниципальная программа "Поддержка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годы"                  </t>
  </si>
  <si>
    <t xml:space="preserve">Муниципальная программа "Поддержка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годы"             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</si>
  <si>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</si>
  <si>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2027 год</t>
  </si>
  <si>
    <t>2028 год</t>
  </si>
  <si>
    <t>ИНФОРМАЦИЯ О ПРЕДВАРИТЕЛЬНОМ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2026-2028г.г.</t>
  </si>
  <si>
    <t>Учреждения, обеспечивающие поддержку некоммерческих организаций</t>
  </si>
  <si>
    <t>990 00 12380</t>
  </si>
  <si>
    <t>280 00 10620</t>
  </si>
  <si>
    <t>280 00 10630</t>
  </si>
  <si>
    <t>990 00 04370</t>
  </si>
  <si>
    <t>990 00 10000</t>
  </si>
  <si>
    <t xml:space="preserve">990 00 10370 </t>
  </si>
  <si>
    <t xml:space="preserve">990 00 10570 </t>
  </si>
  <si>
    <t>990 00 10620</t>
  </si>
  <si>
    <t>990 00 10630</t>
  </si>
  <si>
    <t>Субсидии социально ориентированным некоммерческим организациям, не являющимся государственными (муниципальными) учреждениями, на реализацию мероприятий, направленных на укрепление общероссийской гражданской идентичности на основе духовно-нравственных и культурных ценностей народов Российской Федерации, проживающих на территории городского округа Тольятти</t>
  </si>
  <si>
    <t>Субсидии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</si>
  <si>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Субсидии социально ориентированным некоммерческим организациям, не являющимся государственными (муниципальными) учреждениями, на осуществление уставной деятельности</t>
  </si>
  <si>
    <t>Субсидии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</si>
</sst>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_р_._-;\-* #,##0_р_._-;_-* &quot;-&quot;_р_._-;_-@_-"/>
    <numFmt numFmtId="166" formatCode="?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3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" fillId="0" borderId="0"/>
    <xf numFmtId="0" fontId="5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5" fillId="0" borderId="0"/>
  </cellStyleXfs>
  <cellXfs count="44">
    <xf numFmtId="0" fontId="0" fillId="0" borderId="0" xfId="0"/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3" fontId="4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11" fontId="2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3" fontId="6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 wrapText="1"/>
    </xf>
    <xf numFmtId="11" fontId="2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left" wrapText="1"/>
    </xf>
    <xf numFmtId="49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2" borderId="0" xfId="0" applyFill="1"/>
    <xf numFmtId="0" fontId="0" fillId="2" borderId="1" xfId="0" applyFill="1" applyBorder="1"/>
    <xf numFmtId="3" fontId="2" fillId="2" borderId="2" xfId="0" applyNumberFormat="1" applyFont="1" applyFill="1" applyBorder="1" applyAlignment="1">
      <alignment horizontal="center" wrapText="1"/>
    </xf>
    <xf numFmtId="3" fontId="8" fillId="2" borderId="1" xfId="0" applyNumberFormat="1" applyFont="1" applyFill="1" applyBorder="1" applyAlignment="1">
      <alignment horizontal="center"/>
    </xf>
    <xf numFmtId="166" fontId="9" fillId="2" borderId="1" xfId="0" applyNumberFormat="1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wrapText="1"/>
    </xf>
    <xf numFmtId="0" fontId="7" fillId="2" borderId="0" xfId="0" applyFont="1" applyFill="1" applyAlignment="1">
      <alignment horizontal="center" vertical="center" wrapText="1"/>
    </xf>
    <xf numFmtId="49" fontId="4" fillId="2" borderId="1" xfId="4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 xr:uid="{00000000-0005-0000-0000-000001000000}"/>
    <cellStyle name="Обычный 2 2" xfId="7" xr:uid="{00000000-0005-0000-0000-000002000000}"/>
    <cellStyle name="Обычный 2 3" xfId="6" xr:uid="{00000000-0005-0000-0000-000003000000}"/>
    <cellStyle name="Обычный 3" xfId="2" xr:uid="{00000000-0005-0000-0000-000004000000}"/>
    <cellStyle name="Обычный 4" xfId="8" xr:uid="{00000000-0005-0000-0000-000005000000}"/>
    <cellStyle name="Обычный 8" xfId="3" xr:uid="{00000000-0005-0000-0000-000006000000}"/>
    <cellStyle name="Процентный" xfId="4" builtinId="5"/>
    <cellStyle name="Финансовый [0] 2" xfId="5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65"/>
  <sheetViews>
    <sheetView showZeros="0" tabSelected="1" view="pageBreakPreview" zoomScale="80" zoomScaleNormal="80" zoomScaleSheetLayoutView="80" workbookViewId="0">
      <selection activeCell="P63" sqref="P63"/>
    </sheetView>
  </sheetViews>
  <sheetFormatPr defaultRowHeight="16.5" x14ac:dyDescent="0.2"/>
  <cols>
    <col min="1" max="1" width="67.7109375" style="31" customWidth="1"/>
    <col min="2" max="2" width="6" style="32" customWidth="1"/>
    <col min="3" max="4" width="5.85546875" style="32" customWidth="1"/>
    <col min="5" max="5" width="15.7109375" style="33" customWidth="1"/>
    <col min="6" max="6" width="15.7109375" style="32" customWidth="1"/>
    <col min="7" max="7" width="16.7109375" style="22" hidden="1" customWidth="1"/>
    <col min="8" max="8" width="17.5703125" style="22" hidden="1" customWidth="1"/>
    <col min="9" max="12" width="0" style="22" hidden="1" customWidth="1"/>
    <col min="13" max="14" width="16.7109375" style="22" customWidth="1"/>
    <col min="15" max="15" width="17.85546875" style="22" customWidth="1"/>
    <col min="16" max="16" width="66" style="34" customWidth="1"/>
    <col min="17" max="16384" width="9.140625" style="22"/>
  </cols>
  <sheetData>
    <row r="1" spans="1:16" ht="187.5" customHeight="1" x14ac:dyDescent="0.2">
      <c r="A1" s="35" t="s">
        <v>62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6" ht="20.25" x14ac:dyDescent="0.2">
      <c r="A2" s="36" t="s">
        <v>0</v>
      </c>
      <c r="B2" s="37" t="s">
        <v>1</v>
      </c>
      <c r="C2" s="38" t="s">
        <v>2</v>
      </c>
      <c r="D2" s="38" t="s">
        <v>3</v>
      </c>
      <c r="E2" s="38" t="s">
        <v>4</v>
      </c>
      <c r="F2" s="38" t="s">
        <v>5</v>
      </c>
      <c r="G2" s="40" t="s">
        <v>41</v>
      </c>
      <c r="H2" s="40"/>
      <c r="I2" s="39" t="s">
        <v>49</v>
      </c>
      <c r="J2" s="39" t="s">
        <v>50</v>
      </c>
      <c r="K2" s="39" t="s">
        <v>51</v>
      </c>
      <c r="L2" s="39" t="s">
        <v>52</v>
      </c>
      <c r="M2" s="41" t="s">
        <v>55</v>
      </c>
      <c r="N2" s="41" t="s">
        <v>60</v>
      </c>
      <c r="O2" s="41" t="s">
        <v>61</v>
      </c>
    </row>
    <row r="3" spans="1:16" ht="20.25" customHeight="1" x14ac:dyDescent="0.2">
      <c r="A3" s="36"/>
      <c r="B3" s="37"/>
      <c r="C3" s="38"/>
      <c r="D3" s="38"/>
      <c r="E3" s="38"/>
      <c r="F3" s="38"/>
      <c r="G3" s="40" t="s">
        <v>16</v>
      </c>
      <c r="H3" s="40" t="s">
        <v>44</v>
      </c>
      <c r="I3" s="39"/>
      <c r="J3" s="39"/>
      <c r="K3" s="39"/>
      <c r="L3" s="39"/>
      <c r="M3" s="42"/>
      <c r="N3" s="42"/>
      <c r="O3" s="42"/>
    </row>
    <row r="4" spans="1:16" ht="20.25" customHeight="1" x14ac:dyDescent="0.2">
      <c r="A4" s="36"/>
      <c r="B4" s="37"/>
      <c r="C4" s="38"/>
      <c r="D4" s="38"/>
      <c r="E4" s="38"/>
      <c r="F4" s="38"/>
      <c r="G4" s="40"/>
      <c r="H4" s="40"/>
      <c r="I4" s="39"/>
      <c r="J4" s="39"/>
      <c r="K4" s="39"/>
      <c r="L4" s="39"/>
      <c r="M4" s="43"/>
      <c r="N4" s="43"/>
      <c r="O4" s="43"/>
    </row>
    <row r="5" spans="1:16" ht="60.75" x14ac:dyDescent="0.3">
      <c r="A5" s="1" t="s">
        <v>45</v>
      </c>
      <c r="B5" s="2">
        <v>924</v>
      </c>
      <c r="C5" s="3"/>
      <c r="D5" s="3"/>
      <c r="E5" s="3"/>
      <c r="F5" s="3"/>
      <c r="G5" s="4" t="e">
        <f t="shared" ref="G5:O5" si="0">G6+G25</f>
        <v>#REF!</v>
      </c>
      <c r="H5" s="4" t="e">
        <f t="shared" si="0"/>
        <v>#REF!</v>
      </c>
      <c r="I5" s="4" t="e">
        <f t="shared" si="0"/>
        <v>#REF!</v>
      </c>
      <c r="J5" s="4" t="e">
        <f t="shared" si="0"/>
        <v>#REF!</v>
      </c>
      <c r="K5" s="4" t="e">
        <f t="shared" si="0"/>
        <v>#REF!</v>
      </c>
      <c r="L5" s="4" t="e">
        <f t="shared" si="0"/>
        <v>#REF!</v>
      </c>
      <c r="M5" s="4">
        <f t="shared" si="0"/>
        <v>82932</v>
      </c>
      <c r="N5" s="4">
        <f t="shared" si="0"/>
        <v>84144</v>
      </c>
      <c r="O5" s="4">
        <f t="shared" si="0"/>
        <v>85339</v>
      </c>
    </row>
    <row r="6" spans="1:16" ht="18.75" x14ac:dyDescent="0.3">
      <c r="A6" s="5" t="s">
        <v>17</v>
      </c>
      <c r="B6" s="6">
        <v>924</v>
      </c>
      <c r="C6" s="6" t="s">
        <v>10</v>
      </c>
      <c r="D6" s="6" t="s">
        <v>18</v>
      </c>
      <c r="E6" s="3"/>
      <c r="F6" s="3"/>
      <c r="G6" s="11">
        <f>G7</f>
        <v>9109</v>
      </c>
      <c r="H6" s="11">
        <f t="shared" ref="H6:N7" si="1">H7</f>
        <v>0</v>
      </c>
      <c r="I6" s="11">
        <f t="shared" si="1"/>
        <v>0</v>
      </c>
      <c r="J6" s="11">
        <f t="shared" si="1"/>
        <v>0</v>
      </c>
      <c r="K6" s="11">
        <f t="shared" si="1"/>
        <v>0</v>
      </c>
      <c r="L6" s="11">
        <f t="shared" si="1"/>
        <v>0</v>
      </c>
      <c r="M6" s="11">
        <f>M7</f>
        <v>70922</v>
      </c>
      <c r="N6" s="11">
        <f t="shared" si="1"/>
        <v>72134</v>
      </c>
      <c r="O6" s="11">
        <f>O16</f>
        <v>73329</v>
      </c>
    </row>
    <row r="7" spans="1:16" ht="82.5" x14ac:dyDescent="0.25">
      <c r="A7" s="7" t="s">
        <v>57</v>
      </c>
      <c r="B7" s="8">
        <v>924</v>
      </c>
      <c r="C7" s="8" t="s">
        <v>10</v>
      </c>
      <c r="D7" s="8" t="s">
        <v>18</v>
      </c>
      <c r="E7" s="9" t="s">
        <v>32</v>
      </c>
      <c r="F7" s="8"/>
      <c r="G7" s="12">
        <f>G8</f>
        <v>9109</v>
      </c>
      <c r="H7" s="12">
        <f t="shared" si="1"/>
        <v>0</v>
      </c>
      <c r="I7" s="12">
        <f t="shared" si="1"/>
        <v>0</v>
      </c>
      <c r="J7" s="12">
        <f t="shared" si="1"/>
        <v>0</v>
      </c>
      <c r="K7" s="12">
        <f t="shared" si="1"/>
        <v>0</v>
      </c>
      <c r="L7" s="12">
        <f t="shared" si="1"/>
        <v>0</v>
      </c>
      <c r="M7" s="12">
        <f t="shared" si="1"/>
        <v>70922</v>
      </c>
      <c r="N7" s="12">
        <f t="shared" si="1"/>
        <v>72134</v>
      </c>
      <c r="O7" s="12"/>
    </row>
    <row r="8" spans="1:16" x14ac:dyDescent="0.25">
      <c r="A8" s="10" t="s">
        <v>31</v>
      </c>
      <c r="B8" s="8">
        <v>924</v>
      </c>
      <c r="C8" s="8" t="s">
        <v>10</v>
      </c>
      <c r="D8" s="8" t="s">
        <v>18</v>
      </c>
      <c r="E8" s="9" t="s">
        <v>37</v>
      </c>
      <c r="F8" s="8"/>
      <c r="G8" s="12">
        <f t="shared" ref="G8:N8" si="2">G9</f>
        <v>9109</v>
      </c>
      <c r="H8" s="12">
        <f t="shared" si="2"/>
        <v>0</v>
      </c>
      <c r="I8" s="12">
        <f t="shared" si="2"/>
        <v>0</v>
      </c>
      <c r="J8" s="12">
        <f t="shared" si="2"/>
        <v>0</v>
      </c>
      <c r="K8" s="12">
        <f t="shared" si="2"/>
        <v>0</v>
      </c>
      <c r="L8" s="12">
        <f t="shared" si="2"/>
        <v>0</v>
      </c>
      <c r="M8" s="12">
        <f t="shared" si="2"/>
        <v>70922</v>
      </c>
      <c r="N8" s="12">
        <f t="shared" si="2"/>
        <v>72134</v>
      </c>
      <c r="O8" s="12"/>
    </row>
    <row r="9" spans="1:16" ht="33" x14ac:dyDescent="0.25">
      <c r="A9" s="10" t="s">
        <v>38</v>
      </c>
      <c r="B9" s="8">
        <v>924</v>
      </c>
      <c r="C9" s="8" t="s">
        <v>10</v>
      </c>
      <c r="D9" s="8" t="s">
        <v>18</v>
      </c>
      <c r="E9" s="9" t="s">
        <v>39</v>
      </c>
      <c r="F9" s="8"/>
      <c r="G9" s="12">
        <f t="shared" ref="G9:L9" si="3">G10+G12+G14</f>
        <v>9109</v>
      </c>
      <c r="H9" s="12">
        <f t="shared" si="3"/>
        <v>0</v>
      </c>
      <c r="I9" s="12">
        <f t="shared" si="3"/>
        <v>0</v>
      </c>
      <c r="J9" s="12">
        <f t="shared" si="3"/>
        <v>0</v>
      </c>
      <c r="K9" s="12">
        <f t="shared" si="3"/>
        <v>0</v>
      </c>
      <c r="L9" s="12">
        <f t="shared" si="3"/>
        <v>0</v>
      </c>
      <c r="M9" s="12">
        <f>M10+M12+M14</f>
        <v>70922</v>
      </c>
      <c r="N9" s="12">
        <f>N10+N12+N14</f>
        <v>72134</v>
      </c>
      <c r="O9" s="12"/>
    </row>
    <row r="10" spans="1:16" ht="66" x14ac:dyDescent="0.25">
      <c r="A10" s="10" t="s">
        <v>42</v>
      </c>
      <c r="B10" s="8">
        <v>924</v>
      </c>
      <c r="C10" s="8" t="s">
        <v>10</v>
      </c>
      <c r="D10" s="8" t="s">
        <v>18</v>
      </c>
      <c r="E10" s="9" t="s">
        <v>39</v>
      </c>
      <c r="F10" s="8" t="s">
        <v>26</v>
      </c>
      <c r="G10" s="12">
        <f t="shared" ref="G10:L10" si="4">G11</f>
        <v>5601</v>
      </c>
      <c r="H10" s="12">
        <f t="shared" si="4"/>
        <v>0</v>
      </c>
      <c r="I10" s="12">
        <f t="shared" si="4"/>
        <v>0</v>
      </c>
      <c r="J10" s="12">
        <f t="shared" si="4"/>
        <v>0</v>
      </c>
      <c r="K10" s="12">
        <f t="shared" si="4"/>
        <v>0</v>
      </c>
      <c r="L10" s="12">
        <f t="shared" si="4"/>
        <v>0</v>
      </c>
      <c r="M10" s="12">
        <f>M11</f>
        <v>62229</v>
      </c>
      <c r="N10" s="12">
        <f>N11</f>
        <v>62229</v>
      </c>
      <c r="O10" s="12"/>
    </row>
    <row r="11" spans="1:16" x14ac:dyDescent="0.25">
      <c r="A11" s="10" t="s">
        <v>29</v>
      </c>
      <c r="B11" s="8">
        <v>924</v>
      </c>
      <c r="C11" s="8" t="s">
        <v>10</v>
      </c>
      <c r="D11" s="8" t="s">
        <v>18</v>
      </c>
      <c r="E11" s="9" t="s">
        <v>39</v>
      </c>
      <c r="F11" s="8" t="s">
        <v>30</v>
      </c>
      <c r="G11" s="12">
        <v>5601</v>
      </c>
      <c r="H11" s="12"/>
      <c r="I11" s="23"/>
      <c r="J11" s="23"/>
      <c r="K11" s="23"/>
      <c r="L11" s="23"/>
      <c r="M11" s="12">
        <v>62229</v>
      </c>
      <c r="N11" s="12">
        <f>H11+J11+K11+L11+M11</f>
        <v>62229</v>
      </c>
      <c r="O11" s="12"/>
    </row>
    <row r="12" spans="1:16" ht="33" x14ac:dyDescent="0.25">
      <c r="A12" s="10" t="s">
        <v>36</v>
      </c>
      <c r="B12" s="8">
        <v>924</v>
      </c>
      <c r="C12" s="8" t="s">
        <v>10</v>
      </c>
      <c r="D12" s="8" t="s">
        <v>18</v>
      </c>
      <c r="E12" s="9" t="s">
        <v>39</v>
      </c>
      <c r="F12" s="8" t="s">
        <v>11</v>
      </c>
      <c r="G12" s="12">
        <f t="shared" ref="G12:L12" si="5">G13</f>
        <v>3260</v>
      </c>
      <c r="H12" s="12">
        <f t="shared" si="5"/>
        <v>0</v>
      </c>
      <c r="I12" s="12">
        <f t="shared" si="5"/>
        <v>0</v>
      </c>
      <c r="J12" s="12">
        <f t="shared" si="5"/>
        <v>0</v>
      </c>
      <c r="K12" s="12">
        <f t="shared" si="5"/>
        <v>0</v>
      </c>
      <c r="L12" s="12">
        <f t="shared" si="5"/>
        <v>0</v>
      </c>
      <c r="M12" s="12">
        <f>M13</f>
        <v>8589</v>
      </c>
      <c r="N12" s="12">
        <f>N13</f>
        <v>9801</v>
      </c>
      <c r="O12" s="12"/>
      <c r="P12" s="24"/>
    </row>
    <row r="13" spans="1:16" ht="33" x14ac:dyDescent="0.25">
      <c r="A13" s="10" t="s">
        <v>14</v>
      </c>
      <c r="B13" s="8">
        <v>924</v>
      </c>
      <c r="C13" s="8" t="s">
        <v>10</v>
      </c>
      <c r="D13" s="8" t="s">
        <v>18</v>
      </c>
      <c r="E13" s="9" t="s">
        <v>39</v>
      </c>
      <c r="F13" s="8" t="s">
        <v>15</v>
      </c>
      <c r="G13" s="12">
        <v>3260</v>
      </c>
      <c r="H13" s="12"/>
      <c r="I13" s="23"/>
      <c r="J13" s="23"/>
      <c r="K13" s="23"/>
      <c r="L13" s="23"/>
      <c r="M13" s="12">
        <v>8589</v>
      </c>
      <c r="N13" s="12">
        <v>9801</v>
      </c>
      <c r="O13" s="12"/>
    </row>
    <row r="14" spans="1:16" x14ac:dyDescent="0.25">
      <c r="A14" s="10" t="s">
        <v>22</v>
      </c>
      <c r="B14" s="8">
        <v>924</v>
      </c>
      <c r="C14" s="8" t="s">
        <v>10</v>
      </c>
      <c r="D14" s="8" t="s">
        <v>18</v>
      </c>
      <c r="E14" s="9" t="s">
        <v>39</v>
      </c>
      <c r="F14" s="8" t="s">
        <v>23</v>
      </c>
      <c r="G14" s="12">
        <f t="shared" ref="G14:M14" si="6">G15</f>
        <v>248</v>
      </c>
      <c r="H14" s="12">
        <f t="shared" si="6"/>
        <v>0</v>
      </c>
      <c r="I14" s="12">
        <f t="shared" si="6"/>
        <v>0</v>
      </c>
      <c r="J14" s="12">
        <f t="shared" si="6"/>
        <v>0</v>
      </c>
      <c r="K14" s="12">
        <f t="shared" si="6"/>
        <v>0</v>
      </c>
      <c r="L14" s="12">
        <f t="shared" si="6"/>
        <v>0</v>
      </c>
      <c r="M14" s="12">
        <f t="shared" si="6"/>
        <v>104</v>
      </c>
      <c r="N14" s="12">
        <f t="shared" ref="N14:N15" si="7">H14+J14+K14+L14+M14</f>
        <v>104</v>
      </c>
      <c r="O14" s="12"/>
    </row>
    <row r="15" spans="1:16" x14ac:dyDescent="0.25">
      <c r="A15" s="10" t="s">
        <v>24</v>
      </c>
      <c r="B15" s="8">
        <v>924</v>
      </c>
      <c r="C15" s="8" t="s">
        <v>10</v>
      </c>
      <c r="D15" s="8" t="s">
        <v>18</v>
      </c>
      <c r="E15" s="9" t="s">
        <v>39</v>
      </c>
      <c r="F15" s="8" t="s">
        <v>25</v>
      </c>
      <c r="G15" s="12">
        <v>248</v>
      </c>
      <c r="H15" s="12"/>
      <c r="I15" s="23"/>
      <c r="J15" s="23"/>
      <c r="K15" s="23"/>
      <c r="L15" s="23"/>
      <c r="M15" s="12">
        <v>104</v>
      </c>
      <c r="N15" s="12">
        <f t="shared" si="7"/>
        <v>104</v>
      </c>
      <c r="O15" s="12"/>
      <c r="P15" s="24"/>
    </row>
    <row r="16" spans="1:16" x14ac:dyDescent="0.25">
      <c r="A16" s="10" t="s">
        <v>19</v>
      </c>
      <c r="B16" s="3" t="s">
        <v>53</v>
      </c>
      <c r="C16" s="3" t="s">
        <v>10</v>
      </c>
      <c r="D16" s="3" t="s">
        <v>18</v>
      </c>
      <c r="E16" s="3" t="s">
        <v>20</v>
      </c>
      <c r="F16" s="8"/>
      <c r="G16" s="25"/>
      <c r="H16" s="25"/>
      <c r="I16" s="23"/>
      <c r="J16" s="23"/>
      <c r="K16" s="23"/>
      <c r="L16" s="23"/>
      <c r="M16" s="23"/>
      <c r="N16" s="23"/>
      <c r="O16" s="12">
        <f t="shared" ref="O16:O17" si="8">O17</f>
        <v>73329</v>
      </c>
    </row>
    <row r="17" spans="1:15" x14ac:dyDescent="0.25">
      <c r="A17" s="10" t="s">
        <v>31</v>
      </c>
      <c r="B17" s="3" t="s">
        <v>53</v>
      </c>
      <c r="C17" s="3" t="s">
        <v>10</v>
      </c>
      <c r="D17" s="3" t="s">
        <v>18</v>
      </c>
      <c r="E17" s="9" t="s">
        <v>48</v>
      </c>
      <c r="F17" s="8"/>
      <c r="G17" s="25"/>
      <c r="H17" s="25"/>
      <c r="I17" s="23"/>
      <c r="J17" s="23"/>
      <c r="K17" s="23"/>
      <c r="L17" s="23"/>
      <c r="M17" s="23"/>
      <c r="N17" s="23"/>
      <c r="O17" s="12">
        <f t="shared" si="8"/>
        <v>73329</v>
      </c>
    </row>
    <row r="18" spans="1:15" ht="33" x14ac:dyDescent="0.25">
      <c r="A18" s="10" t="s">
        <v>63</v>
      </c>
      <c r="B18" s="9" t="s">
        <v>53</v>
      </c>
      <c r="C18" s="8" t="s">
        <v>10</v>
      </c>
      <c r="D18" s="8" t="s">
        <v>18</v>
      </c>
      <c r="E18" s="9" t="s">
        <v>64</v>
      </c>
      <c r="F18" s="8"/>
      <c r="G18" s="25"/>
      <c r="H18" s="25"/>
      <c r="I18" s="23"/>
      <c r="J18" s="23"/>
      <c r="K18" s="23"/>
      <c r="L18" s="23"/>
      <c r="M18" s="23"/>
      <c r="N18" s="23"/>
      <c r="O18" s="12">
        <f>O19+O21+O23</f>
        <v>73329</v>
      </c>
    </row>
    <row r="19" spans="1:15" ht="66" x14ac:dyDescent="0.25">
      <c r="A19" s="10" t="s">
        <v>42</v>
      </c>
      <c r="B19" s="8">
        <v>924</v>
      </c>
      <c r="C19" s="8" t="s">
        <v>10</v>
      </c>
      <c r="D19" s="8" t="s">
        <v>18</v>
      </c>
      <c r="E19" s="9" t="s">
        <v>64</v>
      </c>
      <c r="F19" s="8" t="s">
        <v>26</v>
      </c>
      <c r="G19" s="25"/>
      <c r="H19" s="25"/>
      <c r="I19" s="23"/>
      <c r="J19" s="23"/>
      <c r="K19" s="23"/>
      <c r="L19" s="23"/>
      <c r="M19" s="23"/>
      <c r="N19" s="23"/>
      <c r="O19" s="12">
        <f>O20</f>
        <v>62229</v>
      </c>
    </row>
    <row r="20" spans="1:15" x14ac:dyDescent="0.25">
      <c r="A20" s="10" t="s">
        <v>29</v>
      </c>
      <c r="B20" s="8">
        <v>924</v>
      </c>
      <c r="C20" s="8" t="s">
        <v>10</v>
      </c>
      <c r="D20" s="8" t="s">
        <v>18</v>
      </c>
      <c r="E20" s="9" t="s">
        <v>64</v>
      </c>
      <c r="F20" s="8" t="s">
        <v>30</v>
      </c>
      <c r="G20" s="25"/>
      <c r="H20" s="25"/>
      <c r="I20" s="23"/>
      <c r="J20" s="23"/>
      <c r="K20" s="23"/>
      <c r="L20" s="23"/>
      <c r="M20" s="23"/>
      <c r="N20" s="23"/>
      <c r="O20" s="12">
        <v>62229</v>
      </c>
    </row>
    <row r="21" spans="1:15" ht="33" x14ac:dyDescent="0.25">
      <c r="A21" s="10" t="s">
        <v>36</v>
      </c>
      <c r="B21" s="8">
        <v>924</v>
      </c>
      <c r="C21" s="8" t="s">
        <v>10</v>
      </c>
      <c r="D21" s="8" t="s">
        <v>18</v>
      </c>
      <c r="E21" s="9" t="s">
        <v>64</v>
      </c>
      <c r="F21" s="8" t="s">
        <v>11</v>
      </c>
      <c r="G21" s="25"/>
      <c r="H21" s="25"/>
      <c r="I21" s="23"/>
      <c r="J21" s="23"/>
      <c r="K21" s="23"/>
      <c r="L21" s="23"/>
      <c r="M21" s="23"/>
      <c r="N21" s="23"/>
      <c r="O21" s="12">
        <f>O22</f>
        <v>10996</v>
      </c>
    </row>
    <row r="22" spans="1:15" ht="33" x14ac:dyDescent="0.25">
      <c r="A22" s="10" t="s">
        <v>14</v>
      </c>
      <c r="B22" s="8">
        <v>924</v>
      </c>
      <c r="C22" s="8" t="s">
        <v>10</v>
      </c>
      <c r="D22" s="8" t="s">
        <v>18</v>
      </c>
      <c r="E22" s="9" t="s">
        <v>64</v>
      </c>
      <c r="F22" s="8" t="s">
        <v>15</v>
      </c>
      <c r="G22" s="25"/>
      <c r="H22" s="25"/>
      <c r="I22" s="23"/>
      <c r="J22" s="23"/>
      <c r="K22" s="23"/>
      <c r="L22" s="23"/>
      <c r="M22" s="23"/>
      <c r="N22" s="23"/>
      <c r="O22" s="12">
        <v>10996</v>
      </c>
    </row>
    <row r="23" spans="1:15" x14ac:dyDescent="0.25">
      <c r="A23" s="10" t="s">
        <v>22</v>
      </c>
      <c r="B23" s="8">
        <v>924</v>
      </c>
      <c r="C23" s="8" t="s">
        <v>10</v>
      </c>
      <c r="D23" s="8" t="s">
        <v>18</v>
      </c>
      <c r="E23" s="9" t="s">
        <v>64</v>
      </c>
      <c r="F23" s="8" t="s">
        <v>23</v>
      </c>
      <c r="G23" s="25"/>
      <c r="H23" s="25"/>
      <c r="I23" s="23"/>
      <c r="J23" s="23"/>
      <c r="K23" s="23"/>
      <c r="L23" s="23"/>
      <c r="M23" s="23"/>
      <c r="N23" s="23"/>
      <c r="O23" s="12">
        <f>O24</f>
        <v>104</v>
      </c>
    </row>
    <row r="24" spans="1:15" x14ac:dyDescent="0.25">
      <c r="A24" s="10" t="s">
        <v>24</v>
      </c>
      <c r="B24" s="8">
        <v>924</v>
      </c>
      <c r="C24" s="8" t="s">
        <v>10</v>
      </c>
      <c r="D24" s="8" t="s">
        <v>18</v>
      </c>
      <c r="E24" s="9" t="s">
        <v>64</v>
      </c>
      <c r="F24" s="8" t="s">
        <v>25</v>
      </c>
      <c r="G24" s="25"/>
      <c r="H24" s="25"/>
      <c r="I24" s="23"/>
      <c r="J24" s="23"/>
      <c r="K24" s="23"/>
      <c r="L24" s="23"/>
      <c r="M24" s="23"/>
      <c r="N24" s="23"/>
      <c r="O24" s="12">
        <v>104</v>
      </c>
    </row>
    <row r="25" spans="1:15" ht="18.75" x14ac:dyDescent="0.3">
      <c r="A25" s="5" t="s">
        <v>12</v>
      </c>
      <c r="B25" s="13">
        <v>924</v>
      </c>
      <c r="C25" s="14" t="s">
        <v>13</v>
      </c>
      <c r="D25" s="14" t="s">
        <v>9</v>
      </c>
      <c r="E25" s="14"/>
      <c r="F25" s="13"/>
      <c r="G25" s="15" t="e">
        <f t="shared" ref="G25:N25" si="9">G26</f>
        <v>#REF!</v>
      </c>
      <c r="H25" s="15" t="e">
        <f t="shared" si="9"/>
        <v>#REF!</v>
      </c>
      <c r="I25" s="15" t="e">
        <f t="shared" si="9"/>
        <v>#REF!</v>
      </c>
      <c r="J25" s="15" t="e">
        <f t="shared" si="9"/>
        <v>#REF!</v>
      </c>
      <c r="K25" s="15" t="e">
        <f t="shared" si="9"/>
        <v>#REF!</v>
      </c>
      <c r="L25" s="15" t="e">
        <f t="shared" si="9"/>
        <v>#REF!</v>
      </c>
      <c r="M25" s="15">
        <f t="shared" si="9"/>
        <v>12010</v>
      </c>
      <c r="N25" s="15">
        <f t="shared" si="9"/>
        <v>12010</v>
      </c>
      <c r="O25" s="15">
        <f>O46</f>
        <v>12010</v>
      </c>
    </row>
    <row r="26" spans="1:15" ht="82.5" x14ac:dyDescent="0.25">
      <c r="A26" s="7" t="s">
        <v>58</v>
      </c>
      <c r="B26" s="8">
        <v>924</v>
      </c>
      <c r="C26" s="8" t="s">
        <v>13</v>
      </c>
      <c r="D26" s="8" t="s">
        <v>9</v>
      </c>
      <c r="E26" s="9" t="s">
        <v>32</v>
      </c>
      <c r="F26" s="8"/>
      <c r="G26" s="12" t="e">
        <f>G33+G27+#REF!</f>
        <v>#REF!</v>
      </c>
      <c r="H26" s="12" t="e">
        <f>H33+H27+#REF!</f>
        <v>#REF!</v>
      </c>
      <c r="I26" s="12" t="e">
        <f>I33+I27+#REF!</f>
        <v>#REF!</v>
      </c>
      <c r="J26" s="12" t="e">
        <f>J33+J27+#REF!</f>
        <v>#REF!</v>
      </c>
      <c r="K26" s="12" t="e">
        <f>K33+K27+#REF!</f>
        <v>#REF!</v>
      </c>
      <c r="L26" s="12" t="e">
        <f>L33+L27+#REF!</f>
        <v>#REF!</v>
      </c>
      <c r="M26" s="12">
        <f>M27+M31+M33</f>
        <v>12010</v>
      </c>
      <c r="N26" s="12">
        <f>N27+N31+N33</f>
        <v>12010</v>
      </c>
      <c r="O26" s="12">
        <f>O27+O31+O33</f>
        <v>0</v>
      </c>
    </row>
    <row r="27" spans="1:15" x14ac:dyDescent="0.25">
      <c r="A27" s="10" t="s">
        <v>8</v>
      </c>
      <c r="B27" s="8">
        <v>924</v>
      </c>
      <c r="C27" s="8" t="s">
        <v>13</v>
      </c>
      <c r="D27" s="8" t="s">
        <v>9</v>
      </c>
      <c r="E27" s="9" t="s">
        <v>47</v>
      </c>
      <c r="F27" s="8"/>
      <c r="G27" s="12">
        <f t="shared" ref="G27:N29" si="10">G28</f>
        <v>231</v>
      </c>
      <c r="H27" s="12">
        <f t="shared" si="10"/>
        <v>0</v>
      </c>
      <c r="I27" s="12">
        <f t="shared" si="10"/>
        <v>0</v>
      </c>
      <c r="J27" s="12">
        <f t="shared" si="10"/>
        <v>0</v>
      </c>
      <c r="K27" s="12">
        <f t="shared" si="10"/>
        <v>0</v>
      </c>
      <c r="L27" s="12">
        <f t="shared" si="10"/>
        <v>0</v>
      </c>
      <c r="M27" s="12">
        <f t="shared" si="10"/>
        <v>3760</v>
      </c>
      <c r="N27" s="12">
        <f t="shared" si="10"/>
        <v>3760</v>
      </c>
      <c r="O27" s="12"/>
    </row>
    <row r="28" spans="1:15" x14ac:dyDescent="0.25">
      <c r="A28" s="10" t="s">
        <v>40</v>
      </c>
      <c r="B28" s="8">
        <v>924</v>
      </c>
      <c r="C28" s="8" t="s">
        <v>13</v>
      </c>
      <c r="D28" s="8" t="s">
        <v>9</v>
      </c>
      <c r="E28" s="9" t="s">
        <v>46</v>
      </c>
      <c r="F28" s="8"/>
      <c r="G28" s="12">
        <f t="shared" si="10"/>
        <v>231</v>
      </c>
      <c r="H28" s="12">
        <f t="shared" si="10"/>
        <v>0</v>
      </c>
      <c r="I28" s="12">
        <f t="shared" si="10"/>
        <v>0</v>
      </c>
      <c r="J28" s="12">
        <f t="shared" si="10"/>
        <v>0</v>
      </c>
      <c r="K28" s="12">
        <f t="shared" si="10"/>
        <v>0</v>
      </c>
      <c r="L28" s="12">
        <f t="shared" si="10"/>
        <v>0</v>
      </c>
      <c r="M28" s="12">
        <f t="shared" si="10"/>
        <v>3760</v>
      </c>
      <c r="N28" s="12">
        <f t="shared" si="10"/>
        <v>3760</v>
      </c>
      <c r="O28" s="12"/>
    </row>
    <row r="29" spans="1:15" ht="33" x14ac:dyDescent="0.25">
      <c r="A29" s="10" t="s">
        <v>36</v>
      </c>
      <c r="B29" s="8">
        <v>924</v>
      </c>
      <c r="C29" s="8" t="s">
        <v>13</v>
      </c>
      <c r="D29" s="8" t="s">
        <v>9</v>
      </c>
      <c r="E29" s="9" t="s">
        <v>46</v>
      </c>
      <c r="F29" s="8">
        <v>200</v>
      </c>
      <c r="G29" s="12">
        <f t="shared" si="10"/>
        <v>231</v>
      </c>
      <c r="H29" s="12">
        <f t="shared" si="10"/>
        <v>0</v>
      </c>
      <c r="I29" s="12">
        <f t="shared" si="10"/>
        <v>0</v>
      </c>
      <c r="J29" s="12">
        <f t="shared" si="10"/>
        <v>0</v>
      </c>
      <c r="K29" s="12">
        <f t="shared" si="10"/>
        <v>0</v>
      </c>
      <c r="L29" s="12">
        <f t="shared" si="10"/>
        <v>0</v>
      </c>
      <c r="M29" s="12">
        <f t="shared" si="10"/>
        <v>3760</v>
      </c>
      <c r="N29" s="12">
        <f t="shared" si="10"/>
        <v>3760</v>
      </c>
      <c r="O29" s="12"/>
    </row>
    <row r="30" spans="1:15" ht="33" x14ac:dyDescent="0.25">
      <c r="A30" s="10" t="s">
        <v>14</v>
      </c>
      <c r="B30" s="8">
        <v>924</v>
      </c>
      <c r="C30" s="8" t="s">
        <v>13</v>
      </c>
      <c r="D30" s="8" t="s">
        <v>9</v>
      </c>
      <c r="E30" s="9" t="s">
        <v>46</v>
      </c>
      <c r="F30" s="8">
        <v>240</v>
      </c>
      <c r="G30" s="12">
        <v>231</v>
      </c>
      <c r="H30" s="12"/>
      <c r="I30" s="23"/>
      <c r="J30" s="23"/>
      <c r="K30" s="23"/>
      <c r="L30" s="23"/>
      <c r="M30" s="12">
        <v>3760</v>
      </c>
      <c r="N30" s="12">
        <v>3760</v>
      </c>
      <c r="O30" s="12"/>
    </row>
    <row r="31" spans="1:15" x14ac:dyDescent="0.25">
      <c r="A31" s="16" t="s">
        <v>27</v>
      </c>
      <c r="B31" s="8">
        <v>924</v>
      </c>
      <c r="C31" s="8" t="s">
        <v>13</v>
      </c>
      <c r="D31" s="8" t="s">
        <v>9</v>
      </c>
      <c r="E31" s="9" t="s">
        <v>46</v>
      </c>
      <c r="F31" s="8">
        <v>300</v>
      </c>
      <c r="G31" s="12">
        <f t="shared" ref="G31:L31" si="11">G32</f>
        <v>360</v>
      </c>
      <c r="H31" s="12">
        <f t="shared" si="11"/>
        <v>0</v>
      </c>
      <c r="I31" s="12">
        <f t="shared" si="11"/>
        <v>0</v>
      </c>
      <c r="J31" s="12">
        <f t="shared" si="11"/>
        <v>0</v>
      </c>
      <c r="K31" s="12">
        <f t="shared" si="11"/>
        <v>0</v>
      </c>
      <c r="L31" s="12">
        <f t="shared" si="11"/>
        <v>0</v>
      </c>
      <c r="M31" s="12">
        <v>675</v>
      </c>
      <c r="N31" s="12">
        <v>675</v>
      </c>
      <c r="O31" s="12"/>
    </row>
    <row r="32" spans="1:15" x14ac:dyDescent="0.25">
      <c r="A32" s="16" t="s">
        <v>28</v>
      </c>
      <c r="B32" s="8">
        <v>924</v>
      </c>
      <c r="C32" s="8" t="s">
        <v>13</v>
      </c>
      <c r="D32" s="8" t="s">
        <v>9</v>
      </c>
      <c r="E32" s="9" t="s">
        <v>46</v>
      </c>
      <c r="F32" s="8">
        <v>360</v>
      </c>
      <c r="G32" s="12">
        <v>360</v>
      </c>
      <c r="H32" s="12"/>
      <c r="I32" s="23"/>
      <c r="J32" s="23"/>
      <c r="K32" s="23"/>
      <c r="L32" s="23"/>
      <c r="M32" s="12">
        <v>675</v>
      </c>
      <c r="N32" s="12">
        <v>675</v>
      </c>
      <c r="O32" s="12"/>
    </row>
    <row r="33" spans="1:15" x14ac:dyDescent="0.25">
      <c r="A33" s="10" t="s">
        <v>33</v>
      </c>
      <c r="B33" s="8">
        <v>924</v>
      </c>
      <c r="C33" s="8" t="s">
        <v>13</v>
      </c>
      <c r="D33" s="8" t="s">
        <v>9</v>
      </c>
      <c r="E33" s="9" t="s">
        <v>34</v>
      </c>
      <c r="F33" s="8"/>
      <c r="G33" s="12">
        <f>G34</f>
        <v>1000</v>
      </c>
      <c r="H33" s="12">
        <f t="shared" ref="H33" si="12">H34</f>
        <v>0</v>
      </c>
      <c r="I33" s="12" t="e">
        <f>#REF!+I34+I37</f>
        <v>#REF!</v>
      </c>
      <c r="J33" s="12" t="e">
        <f>#REF!+J34+J37</f>
        <v>#REF!</v>
      </c>
      <c r="K33" s="12" t="e">
        <f>#REF!+K34+K37</f>
        <v>#REF!</v>
      </c>
      <c r="L33" s="12" t="e">
        <f>#REF!+L34+L37</f>
        <v>#REF!</v>
      </c>
      <c r="M33" s="12">
        <f>M34+M37+M40+M43</f>
        <v>7575</v>
      </c>
      <c r="N33" s="12">
        <f t="shared" ref="N33:O33" si="13">N34+N37+N40+N43</f>
        <v>7575</v>
      </c>
      <c r="O33" s="12">
        <f t="shared" si="13"/>
        <v>0</v>
      </c>
    </row>
    <row r="34" spans="1:15" ht="66" x14ac:dyDescent="0.25">
      <c r="A34" s="10" t="s">
        <v>75</v>
      </c>
      <c r="B34" s="8">
        <v>924</v>
      </c>
      <c r="C34" s="8" t="s">
        <v>13</v>
      </c>
      <c r="D34" s="8" t="s">
        <v>9</v>
      </c>
      <c r="E34" s="9" t="s">
        <v>43</v>
      </c>
      <c r="F34" s="8"/>
      <c r="G34" s="12">
        <f t="shared" ref="G34:L35" si="14">G35</f>
        <v>1000</v>
      </c>
      <c r="H34" s="12">
        <f t="shared" si="14"/>
        <v>0</v>
      </c>
      <c r="I34" s="12">
        <f t="shared" si="14"/>
        <v>0</v>
      </c>
      <c r="J34" s="12">
        <f t="shared" si="14"/>
        <v>0</v>
      </c>
      <c r="K34" s="12">
        <f t="shared" si="14"/>
        <v>0</v>
      </c>
      <c r="L34" s="12">
        <f t="shared" si="14"/>
        <v>0</v>
      </c>
      <c r="M34" s="12">
        <f>M35</f>
        <v>1765</v>
      </c>
      <c r="N34" s="12">
        <f>N35</f>
        <v>1765</v>
      </c>
      <c r="O34" s="12"/>
    </row>
    <row r="35" spans="1:15" ht="33" x14ac:dyDescent="0.25">
      <c r="A35" s="10" t="s">
        <v>6</v>
      </c>
      <c r="B35" s="8">
        <v>924</v>
      </c>
      <c r="C35" s="8" t="s">
        <v>13</v>
      </c>
      <c r="D35" s="8" t="s">
        <v>9</v>
      </c>
      <c r="E35" s="9" t="s">
        <v>43</v>
      </c>
      <c r="F35" s="8">
        <v>600</v>
      </c>
      <c r="G35" s="12">
        <f t="shared" si="14"/>
        <v>1000</v>
      </c>
      <c r="H35" s="12">
        <f t="shared" si="14"/>
        <v>0</v>
      </c>
      <c r="I35" s="12">
        <f t="shared" si="14"/>
        <v>0</v>
      </c>
      <c r="J35" s="12">
        <f t="shared" si="14"/>
        <v>0</v>
      </c>
      <c r="K35" s="12">
        <f t="shared" si="14"/>
        <v>0</v>
      </c>
      <c r="L35" s="12">
        <f t="shared" si="14"/>
        <v>0</v>
      </c>
      <c r="M35" s="12">
        <f>M36</f>
        <v>1765</v>
      </c>
      <c r="N35" s="12">
        <f>N36</f>
        <v>1765</v>
      </c>
      <c r="O35" s="12"/>
    </row>
    <row r="36" spans="1:15" ht="66" x14ac:dyDescent="0.25">
      <c r="A36" s="10" t="s">
        <v>56</v>
      </c>
      <c r="B36" s="8">
        <v>924</v>
      </c>
      <c r="C36" s="8" t="s">
        <v>13</v>
      </c>
      <c r="D36" s="8" t="s">
        <v>9</v>
      </c>
      <c r="E36" s="9" t="s">
        <v>43</v>
      </c>
      <c r="F36" s="8" t="s">
        <v>35</v>
      </c>
      <c r="G36" s="12">
        <v>1000</v>
      </c>
      <c r="H36" s="12"/>
      <c r="I36" s="23"/>
      <c r="J36" s="12"/>
      <c r="K36" s="23"/>
      <c r="L36" s="23"/>
      <c r="M36" s="12">
        <v>1765</v>
      </c>
      <c r="N36" s="12">
        <v>1765</v>
      </c>
      <c r="O36" s="12"/>
    </row>
    <row r="37" spans="1:15" ht="82.5" x14ac:dyDescent="0.25">
      <c r="A37" s="10" t="s">
        <v>74</v>
      </c>
      <c r="B37" s="9" t="s">
        <v>53</v>
      </c>
      <c r="C37" s="8" t="s">
        <v>13</v>
      </c>
      <c r="D37" s="8" t="s">
        <v>9</v>
      </c>
      <c r="E37" s="9" t="s">
        <v>54</v>
      </c>
      <c r="F37" s="8"/>
      <c r="G37" s="12"/>
      <c r="H37" s="12"/>
      <c r="I37" s="23">
        <f>I38</f>
        <v>0</v>
      </c>
      <c r="J37" s="12">
        <f t="shared" ref="J37:N38" si="15">J38</f>
        <v>4310</v>
      </c>
      <c r="K37" s="23">
        <f t="shared" si="15"/>
        <v>0</v>
      </c>
      <c r="L37" s="23">
        <f t="shared" si="15"/>
        <v>0</v>
      </c>
      <c r="M37" s="12">
        <f t="shared" si="15"/>
        <v>4310</v>
      </c>
      <c r="N37" s="12">
        <f t="shared" si="15"/>
        <v>4310</v>
      </c>
      <c r="O37" s="8"/>
    </row>
    <row r="38" spans="1:15" ht="33" x14ac:dyDescent="0.25">
      <c r="A38" s="10" t="s">
        <v>6</v>
      </c>
      <c r="B38" s="9" t="s">
        <v>53</v>
      </c>
      <c r="C38" s="8" t="s">
        <v>13</v>
      </c>
      <c r="D38" s="8" t="s">
        <v>9</v>
      </c>
      <c r="E38" s="9" t="s">
        <v>54</v>
      </c>
      <c r="F38" s="8" t="s">
        <v>7</v>
      </c>
      <c r="G38" s="12"/>
      <c r="H38" s="12"/>
      <c r="I38" s="23">
        <f>I39</f>
        <v>0</v>
      </c>
      <c r="J38" s="12">
        <f t="shared" si="15"/>
        <v>4310</v>
      </c>
      <c r="K38" s="23">
        <f t="shared" si="15"/>
        <v>0</v>
      </c>
      <c r="L38" s="23">
        <f t="shared" si="15"/>
        <v>0</v>
      </c>
      <c r="M38" s="12">
        <f t="shared" si="15"/>
        <v>4310</v>
      </c>
      <c r="N38" s="12">
        <f t="shared" si="15"/>
        <v>4310</v>
      </c>
      <c r="O38" s="8"/>
    </row>
    <row r="39" spans="1:15" ht="66" x14ac:dyDescent="0.25">
      <c r="A39" s="10" t="s">
        <v>56</v>
      </c>
      <c r="B39" s="9" t="s">
        <v>53</v>
      </c>
      <c r="C39" s="8" t="s">
        <v>13</v>
      </c>
      <c r="D39" s="8" t="s">
        <v>9</v>
      </c>
      <c r="E39" s="9" t="s">
        <v>54</v>
      </c>
      <c r="F39" s="8" t="s">
        <v>35</v>
      </c>
      <c r="G39" s="12"/>
      <c r="H39" s="12"/>
      <c r="I39" s="23"/>
      <c r="J39" s="12">
        <v>4310</v>
      </c>
      <c r="K39" s="23"/>
      <c r="L39" s="23"/>
      <c r="M39" s="12">
        <f>G39+I39+J39+K39+L39</f>
        <v>4310</v>
      </c>
      <c r="N39" s="12">
        <v>4310</v>
      </c>
      <c r="O39" s="12"/>
    </row>
    <row r="40" spans="1:15" ht="82.5" x14ac:dyDescent="0.25">
      <c r="A40" s="17" t="s">
        <v>76</v>
      </c>
      <c r="B40" s="8">
        <v>924</v>
      </c>
      <c r="C40" s="8">
        <v>10</v>
      </c>
      <c r="D40" s="9" t="s">
        <v>9</v>
      </c>
      <c r="E40" s="9" t="s">
        <v>65</v>
      </c>
      <c r="F40" s="8"/>
      <c r="G40" s="18">
        <v>1000</v>
      </c>
      <c r="H40" s="18">
        <v>1000</v>
      </c>
      <c r="I40" s="18"/>
      <c r="M40" s="18">
        <v>1000</v>
      </c>
      <c r="N40" s="18">
        <v>1000</v>
      </c>
      <c r="O40" s="18"/>
    </row>
    <row r="41" spans="1:15" ht="33" x14ac:dyDescent="0.25">
      <c r="A41" s="10" t="s">
        <v>6</v>
      </c>
      <c r="B41" s="8">
        <v>924</v>
      </c>
      <c r="C41" s="8" t="s">
        <v>13</v>
      </c>
      <c r="D41" s="8" t="s">
        <v>9</v>
      </c>
      <c r="E41" s="9" t="s">
        <v>65</v>
      </c>
      <c r="F41" s="8">
        <v>600</v>
      </c>
      <c r="G41" s="18">
        <v>1000</v>
      </c>
      <c r="H41" s="18">
        <v>1000</v>
      </c>
      <c r="I41" s="18"/>
      <c r="M41" s="18">
        <v>1000</v>
      </c>
      <c r="N41" s="18">
        <v>1000</v>
      </c>
      <c r="O41" s="18"/>
    </row>
    <row r="42" spans="1:15" ht="66" x14ac:dyDescent="0.25">
      <c r="A42" s="10" t="s">
        <v>56</v>
      </c>
      <c r="B42" s="8">
        <v>924</v>
      </c>
      <c r="C42" s="8" t="s">
        <v>13</v>
      </c>
      <c r="D42" s="8" t="s">
        <v>9</v>
      </c>
      <c r="E42" s="9" t="s">
        <v>65</v>
      </c>
      <c r="F42" s="8" t="s">
        <v>35</v>
      </c>
      <c r="G42" s="18">
        <v>1000</v>
      </c>
      <c r="H42" s="18">
        <v>1000</v>
      </c>
      <c r="I42" s="18"/>
      <c r="M42" s="18">
        <v>1000</v>
      </c>
      <c r="N42" s="18">
        <v>1000</v>
      </c>
      <c r="O42" s="18"/>
    </row>
    <row r="43" spans="1:15" ht="115.5" x14ac:dyDescent="0.25">
      <c r="A43" s="26" t="s">
        <v>73</v>
      </c>
      <c r="B43" s="27" t="s">
        <v>53</v>
      </c>
      <c r="C43" s="27" t="s">
        <v>13</v>
      </c>
      <c r="D43" s="27" t="s">
        <v>9</v>
      </c>
      <c r="E43" s="27" t="s">
        <v>66</v>
      </c>
      <c r="F43" s="27"/>
      <c r="G43" s="28">
        <v>500</v>
      </c>
      <c r="H43" s="28">
        <v>500</v>
      </c>
      <c r="I43" s="28"/>
      <c r="M43" s="28">
        <v>500</v>
      </c>
      <c r="N43" s="28">
        <f>M43-S43</f>
        <v>500</v>
      </c>
      <c r="O43" s="28"/>
    </row>
    <row r="44" spans="1:15" ht="33" x14ac:dyDescent="0.25">
      <c r="A44" s="29" t="s">
        <v>6</v>
      </c>
      <c r="B44" s="27" t="s">
        <v>53</v>
      </c>
      <c r="C44" s="27" t="s">
        <v>13</v>
      </c>
      <c r="D44" s="27" t="s">
        <v>9</v>
      </c>
      <c r="E44" s="27" t="s">
        <v>66</v>
      </c>
      <c r="F44" s="27" t="s">
        <v>7</v>
      </c>
      <c r="G44" s="28">
        <v>500</v>
      </c>
      <c r="H44" s="28">
        <v>500</v>
      </c>
      <c r="I44" s="28"/>
      <c r="M44" s="28">
        <v>500</v>
      </c>
      <c r="N44" s="28">
        <f>M44-S44</f>
        <v>500</v>
      </c>
      <c r="O44" s="28"/>
    </row>
    <row r="45" spans="1:15" ht="66" x14ac:dyDescent="0.25">
      <c r="A45" s="29" t="s">
        <v>59</v>
      </c>
      <c r="B45" s="27" t="s">
        <v>53</v>
      </c>
      <c r="C45" s="27" t="s">
        <v>13</v>
      </c>
      <c r="D45" s="27" t="s">
        <v>9</v>
      </c>
      <c r="E45" s="27" t="s">
        <v>66</v>
      </c>
      <c r="F45" s="27" t="s">
        <v>35</v>
      </c>
      <c r="G45" s="28">
        <v>500</v>
      </c>
      <c r="H45" s="28">
        <v>500</v>
      </c>
      <c r="I45" s="28"/>
      <c r="M45" s="28">
        <v>500</v>
      </c>
      <c r="N45" s="28">
        <f>M45-S45</f>
        <v>500</v>
      </c>
      <c r="O45" s="28"/>
    </row>
    <row r="46" spans="1:15" x14ac:dyDescent="0.25">
      <c r="A46" s="10" t="s">
        <v>19</v>
      </c>
      <c r="B46" s="3" t="s">
        <v>53</v>
      </c>
      <c r="C46" s="3" t="s">
        <v>10</v>
      </c>
      <c r="D46" s="3" t="s">
        <v>18</v>
      </c>
      <c r="E46" s="3" t="s">
        <v>20</v>
      </c>
      <c r="F46" s="30"/>
      <c r="G46" s="28"/>
      <c r="H46" s="28"/>
      <c r="I46" s="12">
        <v>12010</v>
      </c>
      <c r="M46" s="28"/>
      <c r="N46" s="28"/>
      <c r="O46" s="12">
        <v>12010</v>
      </c>
    </row>
    <row r="47" spans="1:15" x14ac:dyDescent="0.25">
      <c r="A47" s="10" t="s">
        <v>8</v>
      </c>
      <c r="B47" s="8">
        <v>924</v>
      </c>
      <c r="C47" s="8" t="s">
        <v>13</v>
      </c>
      <c r="D47" s="8" t="s">
        <v>9</v>
      </c>
      <c r="E47" s="9" t="s">
        <v>21</v>
      </c>
      <c r="F47" s="8"/>
      <c r="G47" s="23"/>
      <c r="H47" s="23"/>
      <c r="I47" s="12">
        <v>3760</v>
      </c>
      <c r="M47" s="23"/>
      <c r="N47" s="23"/>
      <c r="O47" s="12">
        <v>3760</v>
      </c>
    </row>
    <row r="48" spans="1:15" x14ac:dyDescent="0.25">
      <c r="A48" s="10" t="s">
        <v>40</v>
      </c>
      <c r="B48" s="8">
        <v>924</v>
      </c>
      <c r="C48" s="8" t="s">
        <v>13</v>
      </c>
      <c r="D48" s="8" t="s">
        <v>9</v>
      </c>
      <c r="E48" s="9" t="s">
        <v>67</v>
      </c>
      <c r="F48" s="8"/>
      <c r="G48" s="23"/>
      <c r="H48" s="23"/>
      <c r="I48" s="12">
        <v>3760</v>
      </c>
      <c r="M48" s="23"/>
      <c r="N48" s="23"/>
      <c r="O48" s="12">
        <v>3760</v>
      </c>
    </row>
    <row r="49" spans="1:15" ht="33" x14ac:dyDescent="0.25">
      <c r="A49" s="10" t="s">
        <v>36</v>
      </c>
      <c r="B49" s="8">
        <v>924</v>
      </c>
      <c r="C49" s="8" t="s">
        <v>13</v>
      </c>
      <c r="D49" s="8" t="s">
        <v>9</v>
      </c>
      <c r="E49" s="9" t="s">
        <v>67</v>
      </c>
      <c r="F49" s="8">
        <v>200</v>
      </c>
      <c r="G49" s="23"/>
      <c r="H49" s="23"/>
      <c r="I49" s="12">
        <v>3760</v>
      </c>
      <c r="M49" s="23"/>
      <c r="N49" s="23"/>
      <c r="O49" s="12">
        <v>3760</v>
      </c>
    </row>
    <row r="50" spans="1:15" ht="33" x14ac:dyDescent="0.25">
      <c r="A50" s="10" t="s">
        <v>14</v>
      </c>
      <c r="B50" s="8">
        <v>924</v>
      </c>
      <c r="C50" s="8" t="s">
        <v>13</v>
      </c>
      <c r="D50" s="8" t="s">
        <v>9</v>
      </c>
      <c r="E50" s="9" t="s">
        <v>67</v>
      </c>
      <c r="F50" s="8">
        <v>240</v>
      </c>
      <c r="G50" s="23"/>
      <c r="H50" s="23"/>
      <c r="I50" s="12">
        <v>3760</v>
      </c>
      <c r="M50" s="23"/>
      <c r="N50" s="23"/>
      <c r="O50" s="12">
        <v>3760</v>
      </c>
    </row>
    <row r="51" spans="1:15" x14ac:dyDescent="0.25">
      <c r="A51" s="16" t="s">
        <v>27</v>
      </c>
      <c r="B51" s="8">
        <v>924</v>
      </c>
      <c r="C51" s="8" t="s">
        <v>13</v>
      </c>
      <c r="D51" s="8" t="s">
        <v>9</v>
      </c>
      <c r="E51" s="9" t="s">
        <v>67</v>
      </c>
      <c r="F51" s="8">
        <v>300</v>
      </c>
      <c r="G51" s="23"/>
      <c r="H51" s="23"/>
      <c r="I51" s="12">
        <v>675</v>
      </c>
      <c r="M51" s="23"/>
      <c r="N51" s="23"/>
      <c r="O51" s="12">
        <v>675</v>
      </c>
    </row>
    <row r="52" spans="1:15" x14ac:dyDescent="0.25">
      <c r="A52" s="16" t="s">
        <v>28</v>
      </c>
      <c r="B52" s="8">
        <v>924</v>
      </c>
      <c r="C52" s="8" t="s">
        <v>13</v>
      </c>
      <c r="D52" s="8" t="s">
        <v>9</v>
      </c>
      <c r="E52" s="9" t="s">
        <v>67</v>
      </c>
      <c r="F52" s="8">
        <v>360</v>
      </c>
      <c r="G52" s="23"/>
      <c r="H52" s="23"/>
      <c r="I52" s="12">
        <v>675</v>
      </c>
      <c r="M52" s="23"/>
      <c r="N52" s="23"/>
      <c r="O52" s="12">
        <v>675</v>
      </c>
    </row>
    <row r="53" spans="1:15" x14ac:dyDescent="0.25">
      <c r="A53" s="10" t="s">
        <v>33</v>
      </c>
      <c r="B53" s="8">
        <v>924</v>
      </c>
      <c r="C53" s="8" t="s">
        <v>13</v>
      </c>
      <c r="D53" s="8" t="s">
        <v>9</v>
      </c>
      <c r="E53" s="9" t="s">
        <v>68</v>
      </c>
      <c r="F53" s="8"/>
      <c r="G53" s="23"/>
      <c r="H53" s="23"/>
      <c r="I53" s="12">
        <v>7575</v>
      </c>
      <c r="M53" s="23"/>
      <c r="N53" s="23"/>
      <c r="O53" s="12">
        <v>7575</v>
      </c>
    </row>
    <row r="54" spans="1:15" ht="66" x14ac:dyDescent="0.25">
      <c r="A54" s="10" t="s">
        <v>75</v>
      </c>
      <c r="B54" s="8">
        <v>924</v>
      </c>
      <c r="C54" s="8" t="s">
        <v>13</v>
      </c>
      <c r="D54" s="8" t="s">
        <v>9</v>
      </c>
      <c r="E54" s="9" t="s">
        <v>69</v>
      </c>
      <c r="F54" s="8"/>
      <c r="G54" s="23"/>
      <c r="H54" s="23"/>
      <c r="I54" s="12">
        <v>1765</v>
      </c>
      <c r="M54" s="23"/>
      <c r="N54" s="23"/>
      <c r="O54" s="12">
        <v>1765</v>
      </c>
    </row>
    <row r="55" spans="1:15" ht="33" x14ac:dyDescent="0.25">
      <c r="A55" s="10" t="s">
        <v>6</v>
      </c>
      <c r="B55" s="8">
        <v>924</v>
      </c>
      <c r="C55" s="8" t="s">
        <v>13</v>
      </c>
      <c r="D55" s="8" t="s">
        <v>9</v>
      </c>
      <c r="E55" s="9" t="s">
        <v>69</v>
      </c>
      <c r="F55" s="8">
        <v>600</v>
      </c>
      <c r="G55" s="23"/>
      <c r="H55" s="23"/>
      <c r="I55" s="12">
        <v>1765</v>
      </c>
      <c r="M55" s="23"/>
      <c r="N55" s="23"/>
      <c r="O55" s="12">
        <v>1765</v>
      </c>
    </row>
    <row r="56" spans="1:15" ht="66" x14ac:dyDescent="0.25">
      <c r="A56" s="10" t="s">
        <v>56</v>
      </c>
      <c r="B56" s="8">
        <v>924</v>
      </c>
      <c r="C56" s="8" t="s">
        <v>13</v>
      </c>
      <c r="D56" s="8" t="s">
        <v>9</v>
      </c>
      <c r="E56" s="9" t="s">
        <v>69</v>
      </c>
      <c r="F56" s="8" t="s">
        <v>35</v>
      </c>
      <c r="G56" s="23"/>
      <c r="H56" s="23"/>
      <c r="I56" s="12">
        <v>1765</v>
      </c>
      <c r="M56" s="23"/>
      <c r="N56" s="23"/>
      <c r="O56" s="12">
        <v>1765</v>
      </c>
    </row>
    <row r="57" spans="1:15" ht="82.5" x14ac:dyDescent="0.25">
      <c r="A57" s="19" t="s">
        <v>74</v>
      </c>
      <c r="B57" s="20" t="s">
        <v>53</v>
      </c>
      <c r="C57" s="21" t="s">
        <v>13</v>
      </c>
      <c r="D57" s="21" t="s">
        <v>9</v>
      </c>
      <c r="E57" s="20" t="s">
        <v>70</v>
      </c>
      <c r="F57" s="21"/>
      <c r="G57" s="23"/>
      <c r="H57" s="23"/>
      <c r="I57" s="21">
        <v>4310</v>
      </c>
      <c r="M57" s="23"/>
      <c r="N57" s="23"/>
      <c r="O57" s="21">
        <v>4310</v>
      </c>
    </row>
    <row r="58" spans="1:15" ht="33" x14ac:dyDescent="0.25">
      <c r="A58" s="10" t="s">
        <v>6</v>
      </c>
      <c r="B58" s="9" t="s">
        <v>53</v>
      </c>
      <c r="C58" s="8" t="s">
        <v>13</v>
      </c>
      <c r="D58" s="8" t="s">
        <v>9</v>
      </c>
      <c r="E58" s="9" t="s">
        <v>70</v>
      </c>
      <c r="F58" s="8" t="s">
        <v>7</v>
      </c>
      <c r="G58" s="23"/>
      <c r="H58" s="23"/>
      <c r="I58" s="8">
        <v>4310</v>
      </c>
      <c r="M58" s="23"/>
      <c r="N58" s="23"/>
      <c r="O58" s="8">
        <v>4310</v>
      </c>
    </row>
    <row r="59" spans="1:15" ht="66" x14ac:dyDescent="0.25">
      <c r="A59" s="10" t="s">
        <v>56</v>
      </c>
      <c r="B59" s="9" t="s">
        <v>53</v>
      </c>
      <c r="C59" s="8" t="s">
        <v>13</v>
      </c>
      <c r="D59" s="8" t="s">
        <v>9</v>
      </c>
      <c r="E59" s="9" t="s">
        <v>70</v>
      </c>
      <c r="F59" s="8" t="s">
        <v>35</v>
      </c>
      <c r="G59" s="23"/>
      <c r="H59" s="23"/>
      <c r="I59" s="12">
        <v>4310</v>
      </c>
      <c r="M59" s="23"/>
      <c r="N59" s="23"/>
      <c r="O59" s="12">
        <v>4310</v>
      </c>
    </row>
    <row r="60" spans="1:15" ht="82.5" x14ac:dyDescent="0.25">
      <c r="A60" s="17" t="s">
        <v>76</v>
      </c>
      <c r="B60" s="8">
        <v>924</v>
      </c>
      <c r="C60" s="8">
        <v>10</v>
      </c>
      <c r="D60" s="9" t="s">
        <v>9</v>
      </c>
      <c r="E60" s="9" t="s">
        <v>71</v>
      </c>
      <c r="F60" s="8"/>
      <c r="G60" s="23"/>
      <c r="H60" s="23"/>
      <c r="I60" s="18">
        <v>1000</v>
      </c>
      <c r="M60" s="23"/>
      <c r="N60" s="23"/>
      <c r="O60" s="18">
        <v>1000</v>
      </c>
    </row>
    <row r="61" spans="1:15" ht="33" x14ac:dyDescent="0.25">
      <c r="A61" s="10" t="s">
        <v>6</v>
      </c>
      <c r="B61" s="8">
        <v>924</v>
      </c>
      <c r="C61" s="8" t="s">
        <v>13</v>
      </c>
      <c r="D61" s="8" t="s">
        <v>9</v>
      </c>
      <c r="E61" s="9" t="s">
        <v>71</v>
      </c>
      <c r="F61" s="8">
        <v>600</v>
      </c>
      <c r="G61" s="23"/>
      <c r="H61" s="23"/>
      <c r="I61" s="18">
        <v>1000</v>
      </c>
      <c r="M61" s="23"/>
      <c r="N61" s="23"/>
      <c r="O61" s="18">
        <v>1000</v>
      </c>
    </row>
    <row r="62" spans="1:15" ht="66" x14ac:dyDescent="0.25">
      <c r="A62" s="10" t="s">
        <v>56</v>
      </c>
      <c r="B62" s="8">
        <v>924</v>
      </c>
      <c r="C62" s="8" t="s">
        <v>13</v>
      </c>
      <c r="D62" s="8" t="s">
        <v>9</v>
      </c>
      <c r="E62" s="9" t="s">
        <v>71</v>
      </c>
      <c r="F62" s="8" t="s">
        <v>35</v>
      </c>
      <c r="G62" s="23"/>
      <c r="H62" s="23"/>
      <c r="I62" s="18">
        <v>1000</v>
      </c>
      <c r="M62" s="23"/>
      <c r="N62" s="23"/>
      <c r="O62" s="18">
        <v>1000</v>
      </c>
    </row>
    <row r="63" spans="1:15" ht="115.5" x14ac:dyDescent="0.25">
      <c r="A63" s="26" t="s">
        <v>73</v>
      </c>
      <c r="B63" s="27" t="s">
        <v>53</v>
      </c>
      <c r="C63" s="27" t="s">
        <v>13</v>
      </c>
      <c r="D63" s="27" t="s">
        <v>9</v>
      </c>
      <c r="E63" s="27" t="s">
        <v>72</v>
      </c>
      <c r="F63" s="27"/>
      <c r="G63" s="23"/>
      <c r="H63" s="23"/>
      <c r="I63" s="28">
        <v>500</v>
      </c>
      <c r="M63" s="23"/>
      <c r="N63" s="23"/>
      <c r="O63" s="28">
        <v>500</v>
      </c>
    </row>
    <row r="64" spans="1:15" ht="33" x14ac:dyDescent="0.25">
      <c r="A64" s="29" t="s">
        <v>6</v>
      </c>
      <c r="B64" s="27" t="s">
        <v>53</v>
      </c>
      <c r="C64" s="27" t="s">
        <v>13</v>
      </c>
      <c r="D64" s="27" t="s">
        <v>9</v>
      </c>
      <c r="E64" s="27" t="s">
        <v>72</v>
      </c>
      <c r="F64" s="27" t="s">
        <v>7</v>
      </c>
      <c r="G64" s="23"/>
      <c r="H64" s="23"/>
      <c r="I64" s="28">
        <v>500</v>
      </c>
      <c r="M64" s="23"/>
      <c r="N64" s="23"/>
      <c r="O64" s="28">
        <v>500</v>
      </c>
    </row>
    <row r="65" spans="1:15" ht="66" x14ac:dyDescent="0.25">
      <c r="A65" s="29" t="s">
        <v>59</v>
      </c>
      <c r="B65" s="27" t="s">
        <v>53</v>
      </c>
      <c r="C65" s="27" t="s">
        <v>13</v>
      </c>
      <c r="D65" s="27" t="s">
        <v>9</v>
      </c>
      <c r="E65" s="27" t="s">
        <v>72</v>
      </c>
      <c r="F65" s="27" t="s">
        <v>35</v>
      </c>
      <c r="G65" s="23"/>
      <c r="H65" s="23"/>
      <c r="I65" s="28">
        <v>500</v>
      </c>
      <c r="M65" s="23"/>
      <c r="N65" s="23"/>
      <c r="O65" s="28">
        <v>500</v>
      </c>
    </row>
  </sheetData>
  <mergeCells count="17">
    <mergeCell ref="N2:N4"/>
    <mergeCell ref="O2:O4"/>
    <mergeCell ref="A1:O1"/>
    <mergeCell ref="A2:A4"/>
    <mergeCell ref="B2:B4"/>
    <mergeCell ref="C2:C4"/>
    <mergeCell ref="D2:D4"/>
    <mergeCell ref="E2:E4"/>
    <mergeCell ref="F2:F4"/>
    <mergeCell ref="G2:H2"/>
    <mergeCell ref="I2:I4"/>
    <mergeCell ref="J2:J4"/>
    <mergeCell ref="K2:K4"/>
    <mergeCell ref="L2:L4"/>
    <mergeCell ref="G3:G4"/>
    <mergeCell ref="H3:H4"/>
    <mergeCell ref="M2:M4"/>
  </mergeCells>
  <pageMargins left="0.39370078740157483" right="0.15748031496062992" top="0.35433070866141736" bottom="0.31496062992125984" header="0.19685039370078741" footer="0"/>
  <pageSetup paperSize="9" scale="59" fitToHeight="0" orientation="portrait" r:id="rId1"/>
  <headerFooter differentFirst="1" alignWithMargins="0"/>
  <rowBreaks count="1" manualBreakCount="1">
    <brk id="3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2026-2028</vt:lpstr>
      <vt:lpstr>'2026-2028'!Заголовки_для_печати</vt:lpstr>
      <vt:lpstr>'2026-2028'!Область_печати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Козлова Наталья Александровна</cp:lastModifiedBy>
  <cp:lastPrinted>2025-09-09T12:16:24Z</cp:lastPrinted>
  <dcterms:created xsi:type="dcterms:W3CDTF">2015-05-28T09:44:52Z</dcterms:created>
  <dcterms:modified xsi:type="dcterms:W3CDTF">2025-09-10T04:52:14Z</dcterms:modified>
</cp:coreProperties>
</file>